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075" windowHeight="7965" activeTab="2"/>
  </bookViews>
  <sheets>
    <sheet name="Stock" sheetId="1" r:id="rId1"/>
    <sheet name="Ventes12" sheetId="2" r:id="rId2"/>
    <sheet name="Ventes01" sheetId="3" r:id="rId3"/>
  </sheets>
  <calcPr calcId="125725"/>
</workbook>
</file>

<file path=xl/calcChain.xml><?xml version="1.0" encoding="utf-8"?>
<calcChain xmlns="http://schemas.openxmlformats.org/spreadsheetml/2006/main">
  <c r="E5" i="1"/>
  <c r="F11" i="3"/>
  <c r="G11"/>
  <c r="H11"/>
  <c r="E11"/>
  <c r="E11" i="2"/>
  <c r="F11"/>
  <c r="D11"/>
  <c r="C11" i="1"/>
  <c r="D11"/>
  <c r="E11"/>
  <c r="B11"/>
  <c r="E12" i="3"/>
  <c r="H6"/>
  <c r="H7"/>
  <c r="H8"/>
  <c r="H9"/>
  <c r="H5"/>
  <c r="F6"/>
  <c r="F7"/>
  <c r="F8"/>
  <c r="F9"/>
  <c r="F5"/>
  <c r="D6"/>
  <c r="D7"/>
  <c r="D8"/>
  <c r="D9"/>
  <c r="D5"/>
  <c r="F12" i="2"/>
  <c r="F6"/>
  <c r="F7"/>
  <c r="F8"/>
  <c r="F9"/>
  <c r="F5"/>
  <c r="D6"/>
  <c r="D7"/>
  <c r="D8"/>
  <c r="D9"/>
  <c r="D5"/>
  <c r="E6" i="1"/>
  <c r="E7"/>
  <c r="E8"/>
  <c r="E9"/>
</calcChain>
</file>

<file path=xl/sharedStrings.xml><?xml version="1.0" encoding="utf-8"?>
<sst xmlns="http://schemas.openxmlformats.org/spreadsheetml/2006/main" count="42" uniqueCount="31">
  <si>
    <t>FICHE DE STOCK AU 31 DECEMBRE</t>
  </si>
  <si>
    <t>Articles</t>
  </si>
  <si>
    <t>Stock initial</t>
  </si>
  <si>
    <t>Entrées</t>
  </si>
  <si>
    <t>Sorties</t>
  </si>
  <si>
    <t>Stock final</t>
  </si>
  <si>
    <t>BMX noir</t>
  </si>
  <si>
    <t>BMX gris</t>
  </si>
  <si>
    <t>BMX bleu</t>
  </si>
  <si>
    <t>BMX rouge</t>
  </si>
  <si>
    <t>BMX jaune</t>
  </si>
  <si>
    <t>TOTAUX</t>
  </si>
  <si>
    <t>VENTES DE DECEMBRE</t>
  </si>
  <si>
    <t>Référence</t>
  </si>
  <si>
    <t>Quantité</t>
  </si>
  <si>
    <t>P. U.</t>
  </si>
  <si>
    <t>Total</t>
  </si>
  <si>
    <t>Remises</t>
  </si>
  <si>
    <t>Total net</t>
  </si>
  <si>
    <t>BA101</t>
  </si>
  <si>
    <t>BA102</t>
  </si>
  <si>
    <t>BB201</t>
  </si>
  <si>
    <t>BC303</t>
  </si>
  <si>
    <t>BC305</t>
  </si>
  <si>
    <t>Ventes moyenne nette des 5 articles</t>
  </si>
  <si>
    <t>TOTAL</t>
  </si>
  <si>
    <t>VENTES DE JANVIER</t>
  </si>
  <si>
    <t>Ancien P. U.</t>
  </si>
  <si>
    <t>Augmentation</t>
  </si>
  <si>
    <t>Nouveau P. U.</t>
  </si>
  <si>
    <t>Quantité moyenne des 5 articles vendus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</si>
</sst>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F12" sqref="F12"/>
    </sheetView>
  </sheetViews>
  <sheetFormatPr baseColWidth="10" defaultRowHeight="15"/>
  <sheetData>
    <row r="1" spans="1:5">
      <c r="A1" t="s">
        <v>0</v>
      </c>
    </row>
    <row r="3" spans="1: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5" spans="1:5">
      <c r="A5" t="s">
        <v>6</v>
      </c>
      <c r="B5">
        <v>124</v>
      </c>
      <c r="C5">
        <v>58</v>
      </c>
      <c r="D5">
        <v>76</v>
      </c>
      <c r="E5" s="2">
        <f>B5+C5-D5</f>
        <v>106</v>
      </c>
    </row>
    <row r="6" spans="1:5">
      <c r="A6" t="s">
        <v>7</v>
      </c>
      <c r="B6">
        <v>92</v>
      </c>
      <c r="C6">
        <v>49</v>
      </c>
      <c r="D6">
        <v>67</v>
      </c>
      <c r="E6" s="2">
        <f t="shared" ref="E6:E9" si="0">B6+C6-D6</f>
        <v>74</v>
      </c>
    </row>
    <row r="7" spans="1:5">
      <c r="A7" t="s">
        <v>8</v>
      </c>
      <c r="B7">
        <v>103</v>
      </c>
      <c r="C7">
        <v>66</v>
      </c>
      <c r="D7">
        <v>59</v>
      </c>
      <c r="E7" s="2">
        <f t="shared" si="0"/>
        <v>110</v>
      </c>
    </row>
    <row r="8" spans="1:5">
      <c r="A8" t="s">
        <v>9</v>
      </c>
      <c r="B8">
        <v>81</v>
      </c>
      <c r="C8">
        <v>36</v>
      </c>
      <c r="D8">
        <v>48</v>
      </c>
      <c r="E8" s="2">
        <f t="shared" si="0"/>
        <v>69</v>
      </c>
    </row>
    <row r="9" spans="1:5">
      <c r="A9" t="s">
        <v>10</v>
      </c>
      <c r="B9">
        <v>65</v>
      </c>
      <c r="C9">
        <v>27</v>
      </c>
      <c r="D9">
        <v>39</v>
      </c>
      <c r="E9" s="2">
        <f t="shared" si="0"/>
        <v>53</v>
      </c>
    </row>
    <row r="11" spans="1:5">
      <c r="A11" t="s">
        <v>11</v>
      </c>
      <c r="B11" s="2">
        <f>B5+B6+B7+B8+B9</f>
        <v>465</v>
      </c>
      <c r="C11" s="2">
        <f t="shared" ref="C11:E11" si="1">C5+C6+C7+C8+C9</f>
        <v>236</v>
      </c>
      <c r="D11" s="2">
        <f t="shared" si="1"/>
        <v>289</v>
      </c>
      <c r="E11" s="2">
        <f t="shared" si="1"/>
        <v>412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7" sqref="D17"/>
    </sheetView>
  </sheetViews>
  <sheetFormatPr baseColWidth="10" defaultRowHeight="15"/>
  <sheetData>
    <row r="1" spans="1:6">
      <c r="A1" t="s">
        <v>12</v>
      </c>
    </row>
    <row r="3" spans="1:6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5" spans="1:6">
      <c r="A5" t="s">
        <v>19</v>
      </c>
      <c r="B5">
        <v>76</v>
      </c>
      <c r="C5">
        <v>135</v>
      </c>
      <c r="D5" s="2">
        <f>B5*C5</f>
        <v>10260</v>
      </c>
      <c r="E5">
        <v>87</v>
      </c>
      <c r="F5" s="2">
        <f>D5-E5</f>
        <v>10173</v>
      </c>
    </row>
    <row r="6" spans="1:6">
      <c r="A6" t="s">
        <v>20</v>
      </c>
      <c r="B6">
        <v>67</v>
      </c>
      <c r="C6">
        <v>142</v>
      </c>
      <c r="D6" s="2">
        <f t="shared" ref="D6:D9" si="0">B6*C6</f>
        <v>9514</v>
      </c>
      <c r="E6">
        <v>108</v>
      </c>
      <c r="F6" s="2">
        <f t="shared" ref="F6:F9" si="1">D6-E6</f>
        <v>9406</v>
      </c>
    </row>
    <row r="7" spans="1:6">
      <c r="A7" t="s">
        <v>21</v>
      </c>
      <c r="B7">
        <v>59</v>
      </c>
      <c r="C7">
        <v>156</v>
      </c>
      <c r="D7" s="2">
        <f t="shared" si="0"/>
        <v>9204</v>
      </c>
      <c r="E7">
        <v>216</v>
      </c>
      <c r="F7" s="2">
        <f t="shared" si="1"/>
        <v>8988</v>
      </c>
    </row>
    <row r="8" spans="1:6">
      <c r="A8" t="s">
        <v>22</v>
      </c>
      <c r="B8">
        <v>48</v>
      </c>
      <c r="C8">
        <v>207</v>
      </c>
      <c r="D8" s="2">
        <f t="shared" si="0"/>
        <v>9936</v>
      </c>
      <c r="E8">
        <v>79</v>
      </c>
      <c r="F8" s="2">
        <f t="shared" si="1"/>
        <v>9857</v>
      </c>
    </row>
    <row r="9" spans="1:6">
      <c r="A9" t="s">
        <v>23</v>
      </c>
      <c r="B9">
        <v>39</v>
      </c>
      <c r="C9">
        <v>228</v>
      </c>
      <c r="D9" s="2">
        <f t="shared" si="0"/>
        <v>8892</v>
      </c>
      <c r="E9">
        <v>187</v>
      </c>
      <c r="F9" s="2">
        <f t="shared" si="1"/>
        <v>8705</v>
      </c>
    </row>
    <row r="10" spans="1:6">
      <c r="F10" s="2"/>
    </row>
    <row r="11" spans="1:6">
      <c r="A11" t="s">
        <v>25</v>
      </c>
      <c r="D11">
        <f>D5+D6+D7+D8+D9</f>
        <v>47806</v>
      </c>
      <c r="E11">
        <f t="shared" ref="E11:F11" si="2">E5+E6+E7+E8+E9</f>
        <v>677</v>
      </c>
      <c r="F11">
        <f t="shared" si="2"/>
        <v>47129</v>
      </c>
    </row>
    <row r="12" spans="1:6">
      <c r="A12" t="s">
        <v>24</v>
      </c>
      <c r="F12" s="2">
        <f>F11/5</f>
        <v>9425.7999999999993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18" sqref="C18"/>
    </sheetView>
  </sheetViews>
  <sheetFormatPr baseColWidth="10" defaultRowHeight="15"/>
  <cols>
    <col min="1" max="1" width="10.28515625" customWidth="1"/>
    <col min="2" max="2" width="10.5703125" customWidth="1"/>
    <col min="5" max="5" width="10.5703125" customWidth="1"/>
    <col min="6" max="6" width="10.42578125" customWidth="1"/>
    <col min="7" max="7" width="10.140625" customWidth="1"/>
  </cols>
  <sheetData>
    <row r="1" spans="1:8">
      <c r="A1" t="s">
        <v>26</v>
      </c>
    </row>
    <row r="3" spans="1:8">
      <c r="A3" s="1" t="s">
        <v>13</v>
      </c>
      <c r="B3" s="1" t="s">
        <v>27</v>
      </c>
      <c r="C3" s="1" t="s">
        <v>28</v>
      </c>
      <c r="D3" s="1" t="s">
        <v>29</v>
      </c>
      <c r="E3" s="1" t="s">
        <v>14</v>
      </c>
      <c r="F3" s="1" t="s">
        <v>16</v>
      </c>
      <c r="G3" s="1" t="s">
        <v>17</v>
      </c>
      <c r="H3" s="1" t="s">
        <v>18</v>
      </c>
    </row>
    <row r="5" spans="1:8">
      <c r="A5" t="s">
        <v>19</v>
      </c>
      <c r="B5">
        <v>135</v>
      </c>
      <c r="C5">
        <v>16</v>
      </c>
      <c r="D5" s="2">
        <f>B5+C5</f>
        <v>151</v>
      </c>
      <c r="E5">
        <v>59</v>
      </c>
      <c r="F5" s="2">
        <f>D5*E5</f>
        <v>8909</v>
      </c>
      <c r="G5">
        <v>108</v>
      </c>
      <c r="H5" s="2">
        <f>F5-G5</f>
        <v>8801</v>
      </c>
    </row>
    <row r="6" spans="1:8">
      <c r="A6" t="s">
        <v>20</v>
      </c>
      <c r="B6">
        <v>142</v>
      </c>
      <c r="C6">
        <v>18</v>
      </c>
      <c r="D6" s="2">
        <f t="shared" ref="D6:D9" si="0">B6+C6</f>
        <v>160</v>
      </c>
      <c r="E6">
        <v>47</v>
      </c>
      <c r="F6" s="2">
        <f t="shared" ref="F6:F9" si="1">D6*E6</f>
        <v>7520</v>
      </c>
      <c r="G6">
        <v>96</v>
      </c>
      <c r="H6" s="2">
        <f t="shared" ref="H6:H9" si="2">F6-G6</f>
        <v>7424</v>
      </c>
    </row>
    <row r="7" spans="1:8">
      <c r="A7" t="s">
        <v>21</v>
      </c>
      <c r="B7">
        <v>156</v>
      </c>
      <c r="C7">
        <v>25</v>
      </c>
      <c r="D7" s="2">
        <f t="shared" si="0"/>
        <v>181</v>
      </c>
      <c r="E7">
        <v>38</v>
      </c>
      <c r="F7" s="2">
        <f t="shared" si="1"/>
        <v>6878</v>
      </c>
      <c r="G7">
        <v>59</v>
      </c>
      <c r="H7" s="2">
        <f t="shared" si="2"/>
        <v>6819</v>
      </c>
    </row>
    <row r="8" spans="1:8">
      <c r="A8" t="s">
        <v>22</v>
      </c>
      <c r="B8">
        <v>207</v>
      </c>
      <c r="C8">
        <v>24</v>
      </c>
      <c r="D8" s="2">
        <f t="shared" si="0"/>
        <v>231</v>
      </c>
      <c r="E8">
        <v>35</v>
      </c>
      <c r="F8" s="2">
        <f t="shared" si="1"/>
        <v>8085</v>
      </c>
      <c r="G8">
        <v>37</v>
      </c>
      <c r="H8" s="2">
        <f t="shared" si="2"/>
        <v>8048</v>
      </c>
    </row>
    <row r="9" spans="1:8">
      <c r="A9" t="s">
        <v>23</v>
      </c>
      <c r="B9">
        <v>228</v>
      </c>
      <c r="C9">
        <v>17</v>
      </c>
      <c r="D9" s="2">
        <f t="shared" si="0"/>
        <v>245</v>
      </c>
      <c r="E9">
        <v>26</v>
      </c>
      <c r="F9" s="2">
        <f t="shared" si="1"/>
        <v>6370</v>
      </c>
      <c r="G9">
        <v>29</v>
      </c>
      <c r="H9" s="2">
        <f t="shared" si="2"/>
        <v>6341</v>
      </c>
    </row>
    <row r="10" spans="1:8">
      <c r="H10" s="2"/>
    </row>
    <row r="11" spans="1:8">
      <c r="A11" t="s">
        <v>11</v>
      </c>
      <c r="E11" s="2">
        <f>E5+E6+E7+E8+E9</f>
        <v>205</v>
      </c>
      <c r="F11" s="2">
        <f t="shared" ref="F11:H11" si="3">F5+F6+F7+F8+F9</f>
        <v>37762</v>
      </c>
      <c r="G11" s="2">
        <f t="shared" si="3"/>
        <v>329</v>
      </c>
      <c r="H11" s="2">
        <f t="shared" si="3"/>
        <v>37433</v>
      </c>
    </row>
    <row r="12" spans="1:8">
      <c r="A12" t="s">
        <v>30</v>
      </c>
      <c r="E12" s="2">
        <f>E11/5</f>
        <v>41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</vt:lpstr>
      <vt:lpstr>Ventes12</vt:lpstr>
      <vt:lpstr>Ventes01</vt:lpstr>
    </vt:vector>
  </TitlesOfParts>
  <Company>Aucune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Fasciotti Sylviane</dc:creator>
  <cp:lastModifiedBy>JAJCHENBAUM</cp:lastModifiedBy>
  <cp:lastPrinted>2009-03-06T20:36:10Z</cp:lastPrinted>
  <dcterms:created xsi:type="dcterms:W3CDTF">2008-09-30T19:13:03Z</dcterms:created>
  <dcterms:modified xsi:type="dcterms:W3CDTF">2009-03-26T10:37:49Z</dcterms:modified>
</cp:coreProperties>
</file>